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chabanat/Documents/Eric/Evaluation personalité/"/>
    </mc:Choice>
  </mc:AlternateContent>
  <bookViews>
    <workbookView xWindow="13620" yWindow="1100" windowWidth="28900" windowHeight="18720" tabRatio="500" activeTab="1"/>
  </bookViews>
  <sheets>
    <sheet name="BFI-Fr" sheetId="1" r:id="rId1"/>
    <sheet name="IRI-Fr" sheetId="3" r:id="rId2"/>
    <sheet name="cotation" sheetId="2" state="hidden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3" l="1"/>
  <c r="G14" i="3"/>
  <c r="G13" i="3"/>
  <c r="G12" i="3"/>
  <c r="D4" i="1"/>
  <c r="D9" i="1"/>
  <c r="D14" i="1"/>
  <c r="D19" i="1"/>
  <c r="D24" i="1"/>
  <c r="D29" i="1"/>
  <c r="D34" i="1"/>
  <c r="D39" i="1"/>
  <c r="C5" i="2"/>
  <c r="G5" i="2"/>
  <c r="D5" i="1"/>
  <c r="D10" i="1"/>
  <c r="D15" i="1"/>
  <c r="D20" i="1"/>
  <c r="D25" i="1"/>
  <c r="D30" i="1"/>
  <c r="D35" i="1"/>
  <c r="D40" i="1"/>
  <c r="D45" i="1"/>
  <c r="D48" i="1"/>
  <c r="C6" i="2"/>
  <c r="G6" i="2"/>
  <c r="D6" i="1"/>
  <c r="D11" i="1"/>
  <c r="D16" i="1"/>
  <c r="D21" i="1"/>
  <c r="D26" i="1"/>
  <c r="D31" i="1"/>
  <c r="D36" i="1"/>
  <c r="D41" i="1"/>
  <c r="D46" i="1"/>
  <c r="C7" i="2"/>
  <c r="G7" i="2"/>
  <c r="D7" i="1"/>
  <c r="D12" i="1"/>
  <c r="D17" i="1"/>
  <c r="D22" i="1"/>
  <c r="D27" i="1"/>
  <c r="D32" i="1"/>
  <c r="D37" i="1"/>
  <c r="D42" i="1"/>
  <c r="C8" i="2"/>
  <c r="G8" i="2"/>
  <c r="D8" i="1"/>
  <c r="D13" i="1"/>
  <c r="D18" i="1"/>
  <c r="D23" i="1"/>
  <c r="D28" i="1"/>
  <c r="D33" i="1"/>
  <c r="D38" i="1"/>
  <c r="D43" i="1"/>
  <c r="D44" i="1"/>
  <c r="D47" i="1"/>
  <c r="C9" i="2"/>
  <c r="G9" i="2"/>
  <c r="O9" i="2"/>
  <c r="K9" i="2"/>
  <c r="O8" i="2"/>
  <c r="K8" i="2"/>
  <c r="O7" i="2"/>
  <c r="K7" i="2"/>
  <c r="O6" i="2"/>
  <c r="K6" i="2"/>
  <c r="O5" i="2"/>
  <c r="K5" i="2"/>
</calcChain>
</file>

<file path=xl/sharedStrings.xml><?xml version="1.0" encoding="utf-8"?>
<sst xmlns="http://schemas.openxmlformats.org/spreadsheetml/2006/main" count="105" uniqueCount="103">
  <si>
    <t>Réponse</t>
  </si>
  <si>
    <t>Reponse Corrigée</t>
  </si>
  <si>
    <t>Je me vois comme quelqu'un qui ..</t>
  </si>
  <si>
    <t xml:space="preserve"> … est bavard</t>
  </si>
  <si>
    <t xml:space="preserve"> … a tendance à critiquer les autres</t>
  </si>
  <si>
    <t>… travaille consciencieusement</t>
  </si>
  <si>
    <t xml:space="preserve"> … est déprimé, carfardeux</t>
  </si>
  <si>
    <t xml:space="preserve"> … est créatif, plein d'idées originales</t>
  </si>
  <si>
    <t xml:space="preserve"> … est réservé</t>
  </si>
  <si>
    <t xml:space="preserve"> … est serviable et n'est pas égoïste avec les autres</t>
  </si>
  <si>
    <t xml:space="preserve"> … peut être parfois négligent</t>
  </si>
  <si>
    <t xml:space="preserve"> … est "relaxe", détendu, gère bien le stress</t>
  </si>
  <si>
    <t xml:space="preserve"> … s'intéresse à de nombreux sujets</t>
  </si>
  <si>
    <t xml:space="preserve"> … est plein d'énergie</t>
  </si>
  <si>
    <t xml:space="preserve"> … commence facilement à se disputer avec les autres</t>
  </si>
  <si>
    <t>… est fiable dans son travail</t>
  </si>
  <si>
    <t xml:space="preserve"> … peut être angoissé</t>
  </si>
  <si>
    <t xml:space="preserve"> … est ingénieux, une grosse tête</t>
  </si>
  <si>
    <t xml:space="preserve"> … communique beaucoup d'enthousiasme</t>
  </si>
  <si>
    <t xml:space="preserve"> … a tendance à être désorganisé</t>
  </si>
  <si>
    <t xml:space="preserve"> … se tourmente beaucoup</t>
  </si>
  <si>
    <t xml:space="preserve"> … est indulgent de nature</t>
  </si>
  <si>
    <t xml:space="preserve"> … a une grande imagination</t>
  </si>
  <si>
    <t xml:space="preserve"> … a tendance à être silencieux</t>
  </si>
  <si>
    <t xml:space="preserve"> … fait généralement confiance aux autres</t>
  </si>
  <si>
    <t xml:space="preserve"> … a tendance à être paresseux</t>
  </si>
  <si>
    <t xml:space="preserve"> … est quelqu'un de tempéré, pas facilement troublé</t>
  </si>
  <si>
    <t xml:space="preserve"> … est inventif</t>
  </si>
  <si>
    <t xml:space="preserve"> … a une forte personnalité, s'exprime avec assurance</t>
  </si>
  <si>
    <t xml:space="preserve"> … est parfois dédaigneux, méprisant</t>
  </si>
  <si>
    <t xml:space="preserve"> … persévère jusqu'à ce que sa tâche soit finie</t>
  </si>
  <si>
    <t xml:space="preserve"> … peut ëtre lunatique, d'humeur changeante</t>
  </si>
  <si>
    <t xml:space="preserve"> … apprécie les activités artistiques et esthétiques</t>
  </si>
  <si>
    <t xml:space="preserve"> … est quelques fois timide, inhibé</t>
  </si>
  <si>
    <t xml:space="preserve"> … est prévenant et gentil avec tout le monde</t>
  </si>
  <si>
    <t xml:space="preserve"> … est efficace dans son travail</t>
  </si>
  <si>
    <t xml:space="preserve"> … reste calme dans les situations angoissantes</t>
  </si>
  <si>
    <t xml:space="preserve"> … préfère un travail simple et routinier</t>
  </si>
  <si>
    <t xml:space="preserve"> … est sociable, extraverti</t>
  </si>
  <si>
    <t xml:space="preserve"> … est parfois impoli avec les autres</t>
  </si>
  <si>
    <t xml:space="preserve"> … fait des projets et les poursuit</t>
  </si>
  <si>
    <t xml:space="preserve"> … est facilement anxieux</t>
  </si>
  <si>
    <t xml:space="preserve"> … aime réfléchir et jouer avec des idées</t>
  </si>
  <si>
    <t xml:space="preserve"> … est peu intéressé par tout ce qui est artistique</t>
  </si>
  <si>
    <t xml:space="preserve"> … aime coopérer avec les autres</t>
  </si>
  <si>
    <t xml:space="preserve"> … est facilement distrait</t>
  </si>
  <si>
    <t xml:space="preserve"> … a de bonnes connaissances en art, musique ou en littérature</t>
  </si>
  <si>
    <t xml:space="preserve"> … cherche des histoires aux autres</t>
  </si>
  <si>
    <t>E</t>
  </si>
  <si>
    <t>A</t>
  </si>
  <si>
    <t>C</t>
  </si>
  <si>
    <t>N</t>
  </si>
  <si>
    <t>O</t>
  </si>
  <si>
    <t>ensemble</t>
  </si>
  <si>
    <t>homme</t>
  </si>
  <si>
    <t>femme</t>
  </si>
  <si>
    <t>Colonne1</t>
  </si>
  <si>
    <t xml:space="preserve">1 : désapprouve totalement, 2 : désapprouve un peu, 3 : neutre, 4 : approuve un peu, 5 : approuve totalement </t>
  </si>
  <si>
    <t>z</t>
  </si>
  <si>
    <t>sujet</t>
  </si>
  <si>
    <t xml:space="preserve">Je trouve parfois difficile de voir les choses du point de vue de quelqu’un d’autre. </t>
  </si>
  <si>
    <t xml:space="preserve">Il m’arrive de ne pas être désolé(e) pour les gens qui ont des problèmes. </t>
  </si>
  <si>
    <t xml:space="preserve">D’habitude, je ne suis pas complètement pris(e) par les films que je regarde, je reste objectif(ve). </t>
  </si>
  <si>
    <t xml:space="preserve">Il est relativement rare que je me laisse prendre par un bon livre ou un bon film. </t>
  </si>
  <si>
    <t xml:space="preserve">Quand je vois quelqu’un de blessé, j’ai tendance à rester calme. </t>
  </si>
  <si>
    <t xml:space="preserve">Je me soucie très peu du malheur des autres. </t>
  </si>
  <si>
    <t xml:space="preserve">Si je suis sûr(e) d’avoir raison à propos de quelque chose je ne perds pas mon temps à écouter les arguments des uns et des autres. </t>
  </si>
  <si>
    <t xml:space="preserve">Quand je vois quelqu’un être traité de façon injuste je ne ressens pas beaucoup de pitié pour lui. </t>
  </si>
  <si>
    <t xml:space="preserve">D’habitude je suis plutôt efficace face aux situations d’urgence. </t>
  </si>
  <si>
    <t>J’éprouve souvent de la tendresse pour les gens moins chanceux que moi.  </t>
  </si>
  <si>
    <t>Je m’implique vraiment dans les sentiments ressentis par les personnages d’un roman.  </t>
  </si>
  <si>
    <t>Dans les situations d’urgence je suis inquièt(e) et mal a` l’aise.  </t>
  </si>
  <si>
    <t>Lors d’un désaccord, j’essaie d’écouter le point de vue de chacun avant de prendre une décision.  </t>
  </si>
  <si>
    <t>Quand je vois une personne dont on a profité, j’ai envie de la protéger.  </t>
  </si>
  <si>
    <t>Je me sens parfois désemparé(e) quand je me trouve au beau milieu d’une situation fortement émotionnelle  </t>
  </si>
  <si>
    <t>J’essaie parfois de mieux comprendre mes amis en imaginant comment ils voient les choses de leur perspective.  </t>
  </si>
  <si>
    <t>Après avoir regardé un film ou une pièce de théâtre, c’est comme si j’étais l’un des personnages.  </t>
  </si>
  <si>
    <t>Être dans une situation de tension émotionnelle me fait peur.  </t>
  </si>
  <si>
    <t>Je suis souvent touché(e), affecté(e) par les événements qui arrivent.  </t>
  </si>
  <si>
    <t>Je crois qu’il y a toujours deux facettes à chaque question ou problème et j’essaie de les prendre en compte toutes les deux.  </t>
  </si>
  <si>
    <t>Je me décrirais comme une personne au cœur tendre, plutôt compatissante.  </t>
  </si>
  <si>
    <t>Quand je regarde un bon film, je peux très facilement me mettre a` la place du personnage principal.  </t>
  </si>
  <si>
    <t>J’ai tendance à perdre mes moyens dans des situations d’urgence.  </t>
  </si>
  <si>
    <t>Quand je suis en colère contre quelqu’un j’essaie de me mettre a` sa place pendant un moment.  </t>
  </si>
  <si>
    <t>Quand je lis une histoire ou un roman intéressant, j’imagine ce que je ressentirais si les événements de l’histoire m’arrivaient.  </t>
  </si>
  <si>
    <t>En cas d’urgence, quand je vois quelqu’un qui a sérieusement besoin d’aide je m’effondre  totalement.  </t>
  </si>
  <si>
    <t>Avant de critiquer quelqu’un j’essaie d’imaginer ce que je ressentirais si j’étais à sa place.  </t>
  </si>
  <si>
    <t>n°</t>
  </si>
  <si>
    <t>répondre par 1, 2, 3, 4, 5, 6 ou 7 selon :</t>
  </si>
  <si>
    <t>1 : ne me décrit pas du tout</t>
  </si>
  <si>
    <t xml:space="preserve">2 : ne me décrit pas </t>
  </si>
  <si>
    <t>4 : neutre</t>
  </si>
  <si>
    <t>5 : me décrit assez bien</t>
  </si>
  <si>
    <t>6 : me décrit plutôt bien</t>
  </si>
  <si>
    <t>7 : me décrit parfaitement</t>
  </si>
  <si>
    <t>Je rêve régulièrement tout éveillé aux choses qui pourraient m'arriver.</t>
  </si>
  <si>
    <t>propositions</t>
  </si>
  <si>
    <t>réponses</t>
  </si>
  <si>
    <t>3 : ne me décrit pas complètement</t>
  </si>
  <si>
    <t>FS</t>
  </si>
  <si>
    <t>PD</t>
  </si>
  <si>
    <t>PT</t>
  </si>
  <si>
    <t>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</si>
</sst>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</font>
    <font>
      <sz val="12"/>
      <color theme="1"/>
      <name val="Calibri (Corps)"/>
    </font>
    <font>
      <sz val="12"/>
      <color rgb="FF000000"/>
      <name val="Calibri (Corps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quotePrefix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 vertical="center"/>
    </xf>
    <xf numFmtId="2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au1" displayName="Tableau1" ref="A3:D48" totalsRowShown="0">
  <autoFilter ref="A3:D48"/>
  <tableColumns count="4">
    <tableColumn id="1" name="Colonne1"/>
    <tableColumn id="2" name="Je me vois comme quelqu'un qui .." dataDxfId="17"/>
    <tableColumn id="3" name="Réponse" dataDxfId="16"/>
    <tableColumn id="4" name="Reponse Corrigée" dataDxfId="1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140" zoomScaleNormal="140" zoomScalePageLayoutView="140" workbookViewId="0">
      <selection activeCell="G17" sqref="G17"/>
    </sheetView>
  </sheetViews>
  <sheetFormatPr baseColWidth="10" defaultRowHeight="16" x14ac:dyDescent="0.2"/>
  <cols>
    <col min="2" max="2" width="53.6640625" style="1" customWidth="1"/>
    <col min="3" max="3" width="13.33203125" customWidth="1"/>
    <col min="4" max="4" width="6" style="8" hidden="1" customWidth="1"/>
    <col min="9" max="10" width="10.83203125" customWidth="1"/>
    <col min="11" max="11" width="11.1640625" customWidth="1"/>
    <col min="12" max="13" width="10.83203125" customWidth="1"/>
    <col min="14" max="14" width="10.1640625" customWidth="1"/>
    <col min="15" max="15" width="10.83203125" customWidth="1"/>
    <col min="16" max="16" width="14" customWidth="1"/>
  </cols>
  <sheetData>
    <row r="1" spans="1:4" ht="58" customHeight="1" x14ac:dyDescent="0.2">
      <c r="B1" s="4" t="s">
        <v>57</v>
      </c>
      <c r="D1" s="8">
        <v>1</v>
      </c>
    </row>
    <row r="3" spans="1:4" x14ac:dyDescent="0.2">
      <c r="A3" t="s">
        <v>56</v>
      </c>
      <c r="B3" s="5" t="s">
        <v>2</v>
      </c>
      <c r="C3" s="6" t="s">
        <v>0</v>
      </c>
      <c r="D3" s="9" t="s">
        <v>1</v>
      </c>
    </row>
    <row r="4" spans="1:4" x14ac:dyDescent="0.2">
      <c r="A4">
        <v>1</v>
      </c>
      <c r="B4" s="1" t="s">
        <v>3</v>
      </c>
      <c r="C4" s="7">
        <v>1</v>
      </c>
      <c r="D4" s="10">
        <f>C4</f>
        <v>1</v>
      </c>
    </row>
    <row r="5" spans="1:4" x14ac:dyDescent="0.2">
      <c r="A5">
        <v>2</v>
      </c>
      <c r="B5" s="1" t="s">
        <v>4</v>
      </c>
      <c r="C5" s="7">
        <v>1</v>
      </c>
      <c r="D5" s="10">
        <f>6-C5</f>
        <v>5</v>
      </c>
    </row>
    <row r="6" spans="1:4" x14ac:dyDescent="0.2">
      <c r="A6">
        <v>3</v>
      </c>
      <c r="B6" s="1" t="s">
        <v>5</v>
      </c>
      <c r="C6" s="7">
        <v>3</v>
      </c>
      <c r="D6" s="10">
        <f>C6</f>
        <v>3</v>
      </c>
    </row>
    <row r="7" spans="1:4" x14ac:dyDescent="0.2">
      <c r="A7">
        <v>4</v>
      </c>
      <c r="B7" s="1" t="s">
        <v>6</v>
      </c>
      <c r="C7" s="7">
        <v>1</v>
      </c>
      <c r="D7" s="10">
        <f>C7</f>
        <v>1</v>
      </c>
    </row>
    <row r="8" spans="1:4" x14ac:dyDescent="0.2">
      <c r="A8">
        <v>5</v>
      </c>
      <c r="B8" s="1" t="s">
        <v>7</v>
      </c>
      <c r="C8" s="7">
        <v>4</v>
      </c>
      <c r="D8" s="10">
        <f>C8</f>
        <v>4</v>
      </c>
    </row>
    <row r="9" spans="1:4" x14ac:dyDescent="0.2">
      <c r="A9">
        <v>6</v>
      </c>
      <c r="B9" s="1" t="s">
        <v>8</v>
      </c>
      <c r="C9" s="7">
        <v>3</v>
      </c>
      <c r="D9" s="10">
        <f>6-C9</f>
        <v>3</v>
      </c>
    </row>
    <row r="10" spans="1:4" x14ac:dyDescent="0.2">
      <c r="A10" s="3">
        <v>7</v>
      </c>
      <c r="B10" s="1" t="s">
        <v>9</v>
      </c>
      <c r="C10" s="7">
        <v>5</v>
      </c>
      <c r="D10" s="10">
        <f>C10</f>
        <v>5</v>
      </c>
    </row>
    <row r="11" spans="1:4" x14ac:dyDescent="0.2">
      <c r="A11">
        <v>8</v>
      </c>
      <c r="B11" s="1" t="s">
        <v>10</v>
      </c>
      <c r="C11" s="7">
        <v>5</v>
      </c>
      <c r="D11" s="10">
        <f>6-C11</f>
        <v>1</v>
      </c>
    </row>
    <row r="12" spans="1:4" x14ac:dyDescent="0.2">
      <c r="A12">
        <v>9</v>
      </c>
      <c r="B12" s="1" t="s">
        <v>11</v>
      </c>
      <c r="C12" s="7">
        <v>5</v>
      </c>
      <c r="D12" s="10">
        <f>6-C12</f>
        <v>1</v>
      </c>
    </row>
    <row r="13" spans="1:4" x14ac:dyDescent="0.2">
      <c r="A13">
        <v>10</v>
      </c>
      <c r="B13" s="1" t="s">
        <v>12</v>
      </c>
      <c r="C13" s="7">
        <v>5</v>
      </c>
      <c r="D13" s="10">
        <f>C13</f>
        <v>5</v>
      </c>
    </row>
    <row r="14" spans="1:4" x14ac:dyDescent="0.2">
      <c r="A14">
        <v>11</v>
      </c>
      <c r="B14" s="1" t="s">
        <v>13</v>
      </c>
      <c r="C14" s="7">
        <v>4</v>
      </c>
      <c r="D14" s="10">
        <f>C14</f>
        <v>4</v>
      </c>
    </row>
    <row r="15" spans="1:4" x14ac:dyDescent="0.2">
      <c r="A15">
        <v>12</v>
      </c>
      <c r="B15" s="1" t="s">
        <v>14</v>
      </c>
      <c r="C15" s="7">
        <v>1</v>
      </c>
      <c r="D15" s="10">
        <f>6-C15</f>
        <v>5</v>
      </c>
    </row>
    <row r="16" spans="1:4" x14ac:dyDescent="0.2">
      <c r="A16">
        <v>13</v>
      </c>
      <c r="B16" s="1" t="s">
        <v>15</v>
      </c>
      <c r="C16" s="7">
        <v>3</v>
      </c>
      <c r="D16" s="10">
        <f>C16</f>
        <v>3</v>
      </c>
    </row>
    <row r="17" spans="1:4" x14ac:dyDescent="0.2">
      <c r="A17">
        <v>14</v>
      </c>
      <c r="B17" s="1" t="s">
        <v>16</v>
      </c>
      <c r="C17" s="7">
        <v>2</v>
      </c>
      <c r="D17" s="10">
        <f>C17</f>
        <v>2</v>
      </c>
    </row>
    <row r="18" spans="1:4" x14ac:dyDescent="0.2">
      <c r="A18">
        <v>15</v>
      </c>
      <c r="B18" s="1" t="s">
        <v>17</v>
      </c>
      <c r="C18" s="7">
        <v>4</v>
      </c>
      <c r="D18" s="10">
        <f>C18</f>
        <v>4</v>
      </c>
    </row>
    <row r="19" spans="1:4" x14ac:dyDescent="0.2">
      <c r="A19">
        <v>16</v>
      </c>
      <c r="B19" s="1" t="s">
        <v>18</v>
      </c>
      <c r="C19" s="7">
        <v>3</v>
      </c>
      <c r="D19" s="10">
        <f>C19</f>
        <v>3</v>
      </c>
    </row>
    <row r="20" spans="1:4" x14ac:dyDescent="0.2">
      <c r="A20">
        <v>17</v>
      </c>
      <c r="B20" s="1" t="s">
        <v>21</v>
      </c>
      <c r="C20" s="7">
        <v>5</v>
      </c>
      <c r="D20" s="10">
        <f>C20</f>
        <v>5</v>
      </c>
    </row>
    <row r="21" spans="1:4" x14ac:dyDescent="0.2">
      <c r="A21">
        <v>18</v>
      </c>
      <c r="B21" s="1" t="s">
        <v>19</v>
      </c>
      <c r="C21" s="7">
        <v>4</v>
      </c>
      <c r="D21" s="10">
        <f>6-C21</f>
        <v>2</v>
      </c>
    </row>
    <row r="22" spans="1:4" x14ac:dyDescent="0.2">
      <c r="A22">
        <v>19</v>
      </c>
      <c r="B22" s="1" t="s">
        <v>20</v>
      </c>
      <c r="C22" s="7">
        <v>1</v>
      </c>
      <c r="D22" s="10">
        <f>C22</f>
        <v>1</v>
      </c>
    </row>
    <row r="23" spans="1:4" x14ac:dyDescent="0.2">
      <c r="A23">
        <v>20</v>
      </c>
      <c r="B23" s="1" t="s">
        <v>22</v>
      </c>
      <c r="C23" s="7">
        <v>3</v>
      </c>
      <c r="D23" s="10">
        <f>C23</f>
        <v>3</v>
      </c>
    </row>
    <row r="24" spans="1:4" x14ac:dyDescent="0.2">
      <c r="A24">
        <v>21</v>
      </c>
      <c r="B24" s="1" t="s">
        <v>23</v>
      </c>
      <c r="C24" s="7">
        <v>3</v>
      </c>
      <c r="D24" s="10">
        <f>6-C24</f>
        <v>3</v>
      </c>
    </row>
    <row r="25" spans="1:4" x14ac:dyDescent="0.2">
      <c r="A25">
        <v>22</v>
      </c>
      <c r="B25" s="1" t="s">
        <v>24</v>
      </c>
      <c r="C25" s="7">
        <v>5</v>
      </c>
      <c r="D25" s="10">
        <f>C25</f>
        <v>5</v>
      </c>
    </row>
    <row r="26" spans="1:4" x14ac:dyDescent="0.2">
      <c r="A26">
        <v>23</v>
      </c>
      <c r="B26" s="1" t="s">
        <v>25</v>
      </c>
      <c r="C26" s="7">
        <v>4</v>
      </c>
      <c r="D26" s="10">
        <f>6-C26</f>
        <v>2</v>
      </c>
    </row>
    <row r="27" spans="1:4" x14ac:dyDescent="0.2">
      <c r="A27">
        <v>24</v>
      </c>
      <c r="B27" s="1" t="s">
        <v>26</v>
      </c>
      <c r="C27" s="7">
        <v>5</v>
      </c>
      <c r="D27" s="10">
        <f>6-C27</f>
        <v>1</v>
      </c>
    </row>
    <row r="28" spans="1:4" x14ac:dyDescent="0.2">
      <c r="A28">
        <v>25</v>
      </c>
      <c r="B28" s="1" t="s">
        <v>27</v>
      </c>
      <c r="C28" s="7">
        <v>3</v>
      </c>
      <c r="D28" s="10">
        <f>C28</f>
        <v>3</v>
      </c>
    </row>
    <row r="29" spans="1:4" x14ac:dyDescent="0.2">
      <c r="A29">
        <v>26</v>
      </c>
      <c r="B29" s="1" t="s">
        <v>28</v>
      </c>
      <c r="C29" s="7">
        <v>2</v>
      </c>
      <c r="D29" s="10">
        <f>C29</f>
        <v>2</v>
      </c>
    </row>
    <row r="30" spans="1:4" x14ac:dyDescent="0.2">
      <c r="A30">
        <v>27</v>
      </c>
      <c r="B30" s="1" t="s">
        <v>29</v>
      </c>
      <c r="C30" s="7">
        <v>3</v>
      </c>
      <c r="D30" s="10">
        <f>6-C30</f>
        <v>3</v>
      </c>
    </row>
    <row r="31" spans="1:4" x14ac:dyDescent="0.2">
      <c r="A31">
        <v>28</v>
      </c>
      <c r="B31" s="1" t="s">
        <v>30</v>
      </c>
      <c r="C31" s="7">
        <v>2</v>
      </c>
      <c r="D31" s="10">
        <f>C31</f>
        <v>2</v>
      </c>
    </row>
    <row r="32" spans="1:4" x14ac:dyDescent="0.2">
      <c r="A32">
        <v>29</v>
      </c>
      <c r="B32" s="1" t="s">
        <v>31</v>
      </c>
      <c r="C32" s="7">
        <v>1</v>
      </c>
      <c r="D32" s="10">
        <f>C32</f>
        <v>1</v>
      </c>
    </row>
    <row r="33" spans="1:4" x14ac:dyDescent="0.2">
      <c r="A33">
        <v>30</v>
      </c>
      <c r="B33" s="1" t="s">
        <v>32</v>
      </c>
      <c r="C33" s="7">
        <v>3</v>
      </c>
      <c r="D33" s="10">
        <f>C33</f>
        <v>3</v>
      </c>
    </row>
    <row r="34" spans="1:4" x14ac:dyDescent="0.2">
      <c r="A34">
        <v>31</v>
      </c>
      <c r="B34" s="1" t="s">
        <v>33</v>
      </c>
      <c r="C34" s="7">
        <v>4</v>
      </c>
      <c r="D34" s="10">
        <f>6-C34</f>
        <v>2</v>
      </c>
    </row>
    <row r="35" spans="1:4" x14ac:dyDescent="0.2">
      <c r="A35">
        <v>32</v>
      </c>
      <c r="B35" s="1" t="s">
        <v>34</v>
      </c>
      <c r="C35" s="7">
        <v>5</v>
      </c>
      <c r="D35" s="10">
        <f>C35</f>
        <v>5</v>
      </c>
    </row>
    <row r="36" spans="1:4" x14ac:dyDescent="0.2">
      <c r="A36">
        <v>33</v>
      </c>
      <c r="B36" s="1" t="s">
        <v>35</v>
      </c>
      <c r="C36" s="7">
        <v>3</v>
      </c>
      <c r="D36" s="10">
        <f>C36</f>
        <v>3</v>
      </c>
    </row>
    <row r="37" spans="1:4" x14ac:dyDescent="0.2">
      <c r="A37">
        <v>34</v>
      </c>
      <c r="B37" s="1" t="s">
        <v>36</v>
      </c>
      <c r="C37" s="7">
        <v>4</v>
      </c>
      <c r="D37" s="10">
        <f>6-C37</f>
        <v>2</v>
      </c>
    </row>
    <row r="38" spans="1:4" x14ac:dyDescent="0.2">
      <c r="A38">
        <v>35</v>
      </c>
      <c r="B38" s="1" t="s">
        <v>37</v>
      </c>
      <c r="C38" s="7">
        <v>1</v>
      </c>
      <c r="D38" s="10">
        <f>6-C38</f>
        <v>5</v>
      </c>
    </row>
    <row r="39" spans="1:4" x14ac:dyDescent="0.2">
      <c r="A39">
        <v>36</v>
      </c>
      <c r="B39" s="1" t="s">
        <v>38</v>
      </c>
      <c r="C39" s="7">
        <v>3</v>
      </c>
      <c r="D39" s="10">
        <f>C39</f>
        <v>3</v>
      </c>
    </row>
    <row r="40" spans="1:4" x14ac:dyDescent="0.2">
      <c r="A40">
        <v>37</v>
      </c>
      <c r="B40" s="1" t="s">
        <v>39</v>
      </c>
      <c r="C40" s="7">
        <v>2</v>
      </c>
      <c r="D40" s="10">
        <f>6-C40</f>
        <v>4</v>
      </c>
    </row>
    <row r="41" spans="1:4" x14ac:dyDescent="0.2">
      <c r="A41">
        <v>38</v>
      </c>
      <c r="B41" s="1" t="s">
        <v>40</v>
      </c>
      <c r="C41" s="7">
        <v>4</v>
      </c>
      <c r="D41" s="10">
        <f>C41</f>
        <v>4</v>
      </c>
    </row>
    <row r="42" spans="1:4" x14ac:dyDescent="0.2">
      <c r="A42">
        <v>39</v>
      </c>
      <c r="B42" s="1" t="s">
        <v>41</v>
      </c>
      <c r="C42" s="7">
        <v>2</v>
      </c>
      <c r="D42" s="10">
        <f>C42</f>
        <v>2</v>
      </c>
    </row>
    <row r="43" spans="1:4" x14ac:dyDescent="0.2">
      <c r="A43">
        <v>40</v>
      </c>
      <c r="B43" s="1" t="s">
        <v>42</v>
      </c>
      <c r="C43" s="7">
        <v>5</v>
      </c>
      <c r="D43" s="10">
        <f>C43</f>
        <v>5</v>
      </c>
    </row>
    <row r="44" spans="1:4" x14ac:dyDescent="0.2">
      <c r="A44">
        <v>41</v>
      </c>
      <c r="B44" s="1" t="s">
        <v>43</v>
      </c>
      <c r="C44" s="7">
        <v>3</v>
      </c>
      <c r="D44" s="10">
        <f>6-C44</f>
        <v>3</v>
      </c>
    </row>
    <row r="45" spans="1:4" x14ac:dyDescent="0.2">
      <c r="A45">
        <v>42</v>
      </c>
      <c r="B45" s="1" t="s">
        <v>44</v>
      </c>
      <c r="C45" s="7">
        <v>4</v>
      </c>
      <c r="D45" s="10">
        <f>C45</f>
        <v>4</v>
      </c>
    </row>
    <row r="46" spans="1:4" x14ac:dyDescent="0.2">
      <c r="A46">
        <v>43</v>
      </c>
      <c r="B46" s="1" t="s">
        <v>45</v>
      </c>
      <c r="C46" s="7">
        <v>2</v>
      </c>
      <c r="D46" s="10">
        <f>6-C46</f>
        <v>4</v>
      </c>
    </row>
    <row r="47" spans="1:4" ht="17" customHeight="1" x14ac:dyDescent="0.2">
      <c r="A47">
        <v>44</v>
      </c>
      <c r="B47" s="1" t="s">
        <v>46</v>
      </c>
      <c r="C47" s="7">
        <v>3</v>
      </c>
      <c r="D47" s="10">
        <f>C47</f>
        <v>3</v>
      </c>
    </row>
    <row r="48" spans="1:4" x14ac:dyDescent="0.2">
      <c r="A48">
        <v>45</v>
      </c>
      <c r="B48" s="1" t="s">
        <v>47</v>
      </c>
      <c r="C48" s="7">
        <v>1</v>
      </c>
      <c r="D48" s="10">
        <f>6-C48</f>
        <v>5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0" zoomScale="94" zoomScaleNormal="95" zoomScalePageLayoutView="95" workbookViewId="0">
      <selection activeCell="C39" sqref="C39"/>
    </sheetView>
  </sheetViews>
  <sheetFormatPr baseColWidth="10" defaultRowHeight="16" x14ac:dyDescent="0.2"/>
  <cols>
    <col min="2" max="2" width="80.83203125" customWidth="1"/>
  </cols>
  <sheetData>
    <row r="1" spans="1:7" ht="28" customHeight="1" x14ac:dyDescent="0.2">
      <c r="B1" s="20" t="s">
        <v>88</v>
      </c>
    </row>
    <row r="2" spans="1:7" ht="18" customHeight="1" x14ac:dyDescent="0.2">
      <c r="B2" t="s">
        <v>89</v>
      </c>
    </row>
    <row r="3" spans="1:7" x14ac:dyDescent="0.2">
      <c r="B3" t="s">
        <v>90</v>
      </c>
    </row>
    <row r="4" spans="1:7" x14ac:dyDescent="0.2">
      <c r="B4" t="s">
        <v>98</v>
      </c>
    </row>
    <row r="5" spans="1:7" x14ac:dyDescent="0.2">
      <c r="B5" t="s">
        <v>91</v>
      </c>
    </row>
    <row r="6" spans="1:7" ht="18" customHeight="1" x14ac:dyDescent="0.2">
      <c r="B6" t="s">
        <v>92</v>
      </c>
    </row>
    <row r="7" spans="1:7" x14ac:dyDescent="0.2">
      <c r="B7" t="s">
        <v>93</v>
      </c>
    </row>
    <row r="8" spans="1:7" x14ac:dyDescent="0.2">
      <c r="B8" t="s">
        <v>94</v>
      </c>
    </row>
    <row r="9" spans="1:7" ht="77" customHeight="1" x14ac:dyDescent="0.2"/>
    <row r="10" spans="1:7" ht="20" customHeight="1" x14ac:dyDescent="0.2">
      <c r="A10" t="s">
        <v>87</v>
      </c>
      <c r="B10" t="s">
        <v>96</v>
      </c>
      <c r="C10" t="s">
        <v>97</v>
      </c>
    </row>
    <row r="11" spans="1:7" ht="28" customHeight="1" x14ac:dyDescent="0.2">
      <c r="A11" s="13">
        <v>1</v>
      </c>
      <c r="B11" s="21" t="s">
        <v>95</v>
      </c>
      <c r="C11" s="22">
        <v>7</v>
      </c>
    </row>
    <row r="12" spans="1:7" ht="28" customHeight="1" x14ac:dyDescent="0.2">
      <c r="A12" s="23">
        <v>2</v>
      </c>
      <c r="B12" s="24" t="s">
        <v>69</v>
      </c>
      <c r="C12" s="25">
        <v>5</v>
      </c>
      <c r="F12" t="s">
        <v>99</v>
      </c>
      <c r="G12">
        <f>AVERAGE(C11,C15,8-C17,8-C22,C26,C33,C36)</f>
        <v>5.4285714285714288</v>
      </c>
    </row>
    <row r="13" spans="1:7" ht="28" customHeight="1" x14ac:dyDescent="0.2">
      <c r="A13" s="23">
        <v>3</v>
      </c>
      <c r="B13" s="24" t="s">
        <v>60</v>
      </c>
      <c r="C13" s="25">
        <v>1</v>
      </c>
      <c r="F13" t="s">
        <v>100</v>
      </c>
      <c r="G13">
        <f>AVERAGE(C16,C20,8-C23,C27,8-C29,C34,C37)</f>
        <v>2.4285714285714284</v>
      </c>
    </row>
    <row r="14" spans="1:7" ht="28" customHeight="1" x14ac:dyDescent="0.2">
      <c r="A14" s="23">
        <v>4</v>
      </c>
      <c r="B14" s="24" t="s">
        <v>61</v>
      </c>
      <c r="C14" s="25">
        <v>5</v>
      </c>
      <c r="F14" t="s">
        <v>101</v>
      </c>
      <c r="G14">
        <f>AVERAGE(8-C13,C18,C21,8-C25,C31,C35,C38)</f>
        <v>6.1428571428571432</v>
      </c>
    </row>
    <row r="15" spans="1:7" ht="28" customHeight="1" x14ac:dyDescent="0.2">
      <c r="A15" s="23">
        <v>5</v>
      </c>
      <c r="B15" s="24" t="s">
        <v>70</v>
      </c>
      <c r="C15" s="25">
        <v>3</v>
      </c>
      <c r="F15" t="s">
        <v>102</v>
      </c>
      <c r="G15">
        <f>AVERAGE(C12,8-C14,C19,8-C24,8-C28,C30,C32)</f>
        <v>4.8571428571428568</v>
      </c>
    </row>
    <row r="16" spans="1:7" ht="28" customHeight="1" x14ac:dyDescent="0.2">
      <c r="A16" s="23">
        <v>6</v>
      </c>
      <c r="B16" s="24" t="s">
        <v>71</v>
      </c>
      <c r="C16" s="25">
        <v>2</v>
      </c>
    </row>
    <row r="17" spans="1:3" ht="28" customHeight="1" x14ac:dyDescent="0.2">
      <c r="A17" s="23">
        <v>7</v>
      </c>
      <c r="B17" s="24" t="s">
        <v>62</v>
      </c>
      <c r="C17" s="25">
        <v>2</v>
      </c>
    </row>
    <row r="18" spans="1:3" ht="28" customHeight="1" x14ac:dyDescent="0.2">
      <c r="A18" s="23">
        <v>8</v>
      </c>
      <c r="B18" s="24" t="s">
        <v>72</v>
      </c>
      <c r="C18" s="25">
        <v>7</v>
      </c>
    </row>
    <row r="19" spans="1:3" ht="28" customHeight="1" x14ac:dyDescent="0.2">
      <c r="A19" s="23">
        <v>9</v>
      </c>
      <c r="B19" s="24" t="s">
        <v>73</v>
      </c>
      <c r="C19" s="25">
        <v>6</v>
      </c>
    </row>
    <row r="20" spans="1:3" ht="28" customHeight="1" x14ac:dyDescent="0.2">
      <c r="A20" s="23">
        <v>10</v>
      </c>
      <c r="B20" s="24" t="s">
        <v>74</v>
      </c>
      <c r="C20" s="25">
        <v>6</v>
      </c>
    </row>
    <row r="21" spans="1:3" ht="28" customHeight="1" x14ac:dyDescent="0.2">
      <c r="A21" s="23">
        <v>11</v>
      </c>
      <c r="B21" s="24" t="s">
        <v>75</v>
      </c>
      <c r="C21" s="25">
        <v>7</v>
      </c>
    </row>
    <row r="22" spans="1:3" ht="28" customHeight="1" x14ac:dyDescent="0.2">
      <c r="A22" s="23">
        <v>12</v>
      </c>
      <c r="B22" s="24" t="s">
        <v>63</v>
      </c>
      <c r="C22" s="25">
        <v>2</v>
      </c>
    </row>
    <row r="23" spans="1:3" ht="28" customHeight="1" x14ac:dyDescent="0.2">
      <c r="A23" s="23">
        <v>13</v>
      </c>
      <c r="B23" s="24" t="s">
        <v>64</v>
      </c>
      <c r="C23" s="25">
        <v>6</v>
      </c>
    </row>
    <row r="24" spans="1:3" ht="28" customHeight="1" x14ac:dyDescent="0.2">
      <c r="A24" s="23">
        <v>14</v>
      </c>
      <c r="B24" s="24" t="s">
        <v>65</v>
      </c>
      <c r="C24" s="25">
        <v>2</v>
      </c>
    </row>
    <row r="25" spans="1:3" ht="28" customHeight="1" x14ac:dyDescent="0.2">
      <c r="A25" s="23">
        <v>15</v>
      </c>
      <c r="B25" s="24" t="s">
        <v>66</v>
      </c>
      <c r="C25" s="25">
        <v>1</v>
      </c>
    </row>
    <row r="26" spans="1:3" ht="28" customHeight="1" x14ac:dyDescent="0.2">
      <c r="A26" s="23">
        <v>16</v>
      </c>
      <c r="B26" s="24" t="s">
        <v>76</v>
      </c>
      <c r="C26" s="25">
        <v>5</v>
      </c>
    </row>
    <row r="27" spans="1:3" ht="28" customHeight="1" x14ac:dyDescent="0.2">
      <c r="A27" s="23">
        <v>17</v>
      </c>
      <c r="B27" s="24" t="s">
        <v>77</v>
      </c>
      <c r="C27" s="25">
        <v>1</v>
      </c>
    </row>
    <row r="28" spans="1:3" ht="28" customHeight="1" x14ac:dyDescent="0.2">
      <c r="A28" s="23">
        <v>18</v>
      </c>
      <c r="B28" s="24" t="s">
        <v>67</v>
      </c>
      <c r="C28" s="25">
        <v>2</v>
      </c>
    </row>
    <row r="29" spans="1:3" ht="28" customHeight="1" x14ac:dyDescent="0.2">
      <c r="A29" s="23">
        <v>19</v>
      </c>
      <c r="B29" s="24" t="s">
        <v>68</v>
      </c>
      <c r="C29" s="25">
        <v>6</v>
      </c>
    </row>
    <row r="30" spans="1:3" ht="28" customHeight="1" x14ac:dyDescent="0.2">
      <c r="A30" s="23">
        <v>20</v>
      </c>
      <c r="B30" s="24" t="s">
        <v>78</v>
      </c>
      <c r="C30" s="25">
        <v>2</v>
      </c>
    </row>
    <row r="31" spans="1:3" ht="28" customHeight="1" x14ac:dyDescent="0.2">
      <c r="A31" s="23">
        <v>21</v>
      </c>
      <c r="B31" s="24" t="s">
        <v>79</v>
      </c>
      <c r="C31" s="25">
        <v>5</v>
      </c>
    </row>
    <row r="32" spans="1:3" ht="28" customHeight="1" x14ac:dyDescent="0.2">
      <c r="A32" s="23">
        <v>22</v>
      </c>
      <c r="B32" s="24" t="s">
        <v>80</v>
      </c>
      <c r="C32" s="25">
        <v>6</v>
      </c>
    </row>
    <row r="33" spans="1:3" ht="28" customHeight="1" x14ac:dyDescent="0.2">
      <c r="A33" s="23">
        <v>23</v>
      </c>
      <c r="B33" s="24" t="s">
        <v>81</v>
      </c>
      <c r="C33" s="26">
        <v>5</v>
      </c>
    </row>
    <row r="34" spans="1:3" ht="28" customHeight="1" x14ac:dyDescent="0.2">
      <c r="A34" s="23">
        <v>24</v>
      </c>
      <c r="B34" s="24" t="s">
        <v>82</v>
      </c>
      <c r="C34" s="27">
        <v>2</v>
      </c>
    </row>
    <row r="35" spans="1:3" ht="28" customHeight="1" x14ac:dyDescent="0.2">
      <c r="A35" s="23">
        <v>25</v>
      </c>
      <c r="B35" s="24" t="s">
        <v>83</v>
      </c>
      <c r="C35" s="25">
        <v>5</v>
      </c>
    </row>
    <row r="36" spans="1:3" ht="28" customHeight="1" x14ac:dyDescent="0.2">
      <c r="A36" s="23">
        <v>26</v>
      </c>
      <c r="B36" s="24" t="s">
        <v>84</v>
      </c>
      <c r="C36" s="25">
        <v>6</v>
      </c>
    </row>
    <row r="37" spans="1:3" ht="28" customHeight="1" x14ac:dyDescent="0.2">
      <c r="A37" s="23">
        <v>27</v>
      </c>
      <c r="B37" s="24" t="s">
        <v>85</v>
      </c>
      <c r="C37" s="25">
        <v>2</v>
      </c>
    </row>
    <row r="38" spans="1:3" ht="28" customHeight="1" x14ac:dyDescent="0.2">
      <c r="A38" s="23">
        <v>28</v>
      </c>
      <c r="B38" s="24" t="s">
        <v>86</v>
      </c>
      <c r="C38" s="25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9"/>
  <sheetViews>
    <sheetView zoomScale="160" zoomScaleNormal="160" zoomScalePageLayoutView="160" workbookViewId="0">
      <selection activeCell="I15" sqref="I15"/>
    </sheetView>
  </sheetViews>
  <sheetFormatPr baseColWidth="10" defaultRowHeight="16" x14ac:dyDescent="0.2"/>
  <cols>
    <col min="4" max="4" width="3.5" customWidth="1"/>
    <col min="5" max="5" width="8" customWidth="1"/>
    <col min="6" max="6" width="6.5" customWidth="1"/>
    <col min="8" max="8" width="3.1640625" customWidth="1"/>
    <col min="12" max="12" width="4" customWidth="1"/>
  </cols>
  <sheetData>
    <row r="3" spans="2:15" x14ac:dyDescent="0.2">
      <c r="D3" s="15"/>
    </row>
    <row r="4" spans="2:15" x14ac:dyDescent="0.2">
      <c r="C4" s="15" t="s">
        <v>59</v>
      </c>
      <c r="E4" s="19" t="s">
        <v>53</v>
      </c>
      <c r="F4" s="19"/>
      <c r="G4" s="13" t="s">
        <v>58</v>
      </c>
      <c r="H4" s="12"/>
      <c r="I4" s="19" t="s">
        <v>54</v>
      </c>
      <c r="J4" s="19"/>
      <c r="K4" s="13" t="s">
        <v>58</v>
      </c>
      <c r="L4" s="18"/>
      <c r="M4" s="19" t="s">
        <v>55</v>
      </c>
      <c r="N4" s="19"/>
      <c r="O4" s="13" t="s">
        <v>58</v>
      </c>
    </row>
    <row r="5" spans="2:15" x14ac:dyDescent="0.2">
      <c r="B5" t="s">
        <v>48</v>
      </c>
      <c r="C5" s="16">
        <f>AVERAGE('BFI-Fr'!D4,'BFI-Fr'!D9,'BFI-Fr'!D14,'BFI-Fr'!D19,'BFI-Fr'!D24,'BFI-Fr'!D29,'BFI-Fr'!D34,'BFI-Fr'!D39)</f>
        <v>2.625</v>
      </c>
      <c r="D5" s="2"/>
      <c r="E5" s="14">
        <v>3.2</v>
      </c>
      <c r="F5" s="14">
        <v>0.7</v>
      </c>
      <c r="G5" s="14">
        <f>(C5-E5)/F5</f>
        <v>-0.82142857142857173</v>
      </c>
      <c r="H5" s="17"/>
      <c r="I5" s="14">
        <v>3.1</v>
      </c>
      <c r="J5" s="14">
        <v>0.7</v>
      </c>
      <c r="K5" s="14">
        <f>($C5-I5)/J5</f>
        <v>-0.67857142857142871</v>
      </c>
      <c r="L5" s="11"/>
      <c r="M5" s="13">
        <v>3.2</v>
      </c>
      <c r="N5" s="13">
        <v>0.8</v>
      </c>
      <c r="O5" s="14">
        <f>($C5-M5)/N5</f>
        <v>-0.71875000000000022</v>
      </c>
    </row>
    <row r="6" spans="2:15" x14ac:dyDescent="0.2">
      <c r="B6" t="s">
        <v>49</v>
      </c>
      <c r="C6" s="16">
        <f>AVERAGE('BFI-Fr'!D5,'BFI-Fr'!D10,'BFI-Fr'!D15,'BFI-Fr'!D20,'BFI-Fr'!D25,'BFI-Fr'!D30,'BFI-Fr'!D35,'BFI-Fr'!D40,'BFI-Fr'!D45,'BFI-Fr'!D48)</f>
        <v>4.5999999999999996</v>
      </c>
      <c r="D6" s="2"/>
      <c r="E6" s="14">
        <v>3.8</v>
      </c>
      <c r="F6" s="14">
        <v>0.5</v>
      </c>
      <c r="G6" s="14">
        <f>(C6-E6)/F6</f>
        <v>1.5999999999999996</v>
      </c>
      <c r="H6" s="17"/>
      <c r="I6" s="14">
        <v>3.8</v>
      </c>
      <c r="J6" s="14">
        <v>0.5</v>
      </c>
      <c r="K6" s="14">
        <f>($C6-I6)/J6</f>
        <v>1.5999999999999996</v>
      </c>
      <c r="L6" s="11"/>
      <c r="M6" s="13">
        <v>3.9</v>
      </c>
      <c r="N6" s="13">
        <v>0.5</v>
      </c>
      <c r="O6" s="14">
        <f>($C6-M6)/N6</f>
        <v>1.3999999999999995</v>
      </c>
    </row>
    <row r="7" spans="2:15" x14ac:dyDescent="0.2">
      <c r="B7" t="s">
        <v>50</v>
      </c>
      <c r="C7" s="16">
        <f>AVERAGE('BFI-Fr'!D6,'BFI-Fr'!D11,'BFI-Fr'!D16,'BFI-Fr'!D21,'BFI-Fr'!D26,'BFI-Fr'!D31,'BFI-Fr'!D36,'BFI-Fr'!D41,'BFI-Fr'!D46)</f>
        <v>2.6666666666666665</v>
      </c>
      <c r="D7" s="2"/>
      <c r="E7" s="14">
        <v>3.4</v>
      </c>
      <c r="F7" s="14">
        <v>0.6</v>
      </c>
      <c r="G7" s="14">
        <f>(C7-E7)/F7</f>
        <v>-1.2222222222222223</v>
      </c>
      <c r="H7" s="17"/>
      <c r="I7" s="14">
        <v>3.1</v>
      </c>
      <c r="J7" s="14">
        <v>0.6</v>
      </c>
      <c r="K7" s="14">
        <f>($C7-I7)/J7</f>
        <v>-0.72222222222222265</v>
      </c>
      <c r="L7" s="11"/>
      <c r="M7" s="13">
        <v>3.5</v>
      </c>
      <c r="N7" s="13">
        <v>0.6</v>
      </c>
      <c r="O7" s="14">
        <f>($C7-M7)/N7</f>
        <v>-1.3888888888888893</v>
      </c>
    </row>
    <row r="8" spans="2:15" x14ac:dyDescent="0.2">
      <c r="B8" t="s">
        <v>51</v>
      </c>
      <c r="C8" s="16">
        <f>AVERAGE('BFI-Fr'!D7,'BFI-Fr'!D12,'BFI-Fr'!D17,'BFI-Fr'!D22,'BFI-Fr'!D27,'BFI-Fr'!D32,'BFI-Fr'!D37,'BFI-Fr'!D42)</f>
        <v>1.375</v>
      </c>
      <c r="D8" s="2"/>
      <c r="E8" s="14">
        <v>2.9</v>
      </c>
      <c r="F8" s="14">
        <v>0.8</v>
      </c>
      <c r="G8" s="14">
        <f>(C8-E8)/F8</f>
        <v>-1.9062499999999998</v>
      </c>
      <c r="H8" s="17"/>
      <c r="I8" s="14">
        <v>2.6</v>
      </c>
      <c r="J8" s="14">
        <v>0.7</v>
      </c>
      <c r="K8" s="14">
        <f>($C8-I8)/J8</f>
        <v>-1.7500000000000002</v>
      </c>
      <c r="L8" s="11"/>
      <c r="M8" s="13">
        <v>3.1</v>
      </c>
      <c r="N8" s="13">
        <v>0.8</v>
      </c>
      <c r="O8" s="14">
        <f>($C8-M8)/N8</f>
        <v>-2.15625</v>
      </c>
    </row>
    <row r="9" spans="2:15" x14ac:dyDescent="0.2">
      <c r="B9" t="s">
        <v>52</v>
      </c>
      <c r="C9" s="16">
        <f>AVERAGE('BFI-Fr'!D8,'BFI-Fr'!D13,'BFI-Fr'!D18,'BFI-Fr'!D23,'BFI-Fr'!D28,'BFI-Fr'!D33,'BFI-Fr'!D38,'BFI-Fr'!D43,'BFI-Fr'!D44,'BFI-Fr'!D47)</f>
        <v>3.8</v>
      </c>
      <c r="D9" s="2"/>
      <c r="E9" s="14">
        <v>3.2</v>
      </c>
      <c r="F9" s="14">
        <v>0.6</v>
      </c>
      <c r="G9" s="14">
        <f>(C9-E9)/F9</f>
        <v>0.99999999999999944</v>
      </c>
      <c r="H9" s="17"/>
      <c r="I9" s="14">
        <v>3.1</v>
      </c>
      <c r="J9" s="14">
        <v>0.6</v>
      </c>
      <c r="K9" s="14">
        <f>($C9-I9)/J9</f>
        <v>1.1666666666666663</v>
      </c>
      <c r="L9" s="11"/>
      <c r="M9" s="13">
        <v>3.3</v>
      </c>
      <c r="N9" s="13">
        <v>0.6</v>
      </c>
      <c r="O9" s="14">
        <f>($C9-M9)/N9</f>
        <v>0.83333333333333337</v>
      </c>
    </row>
  </sheetData>
  <mergeCells count="3">
    <mergeCell ref="E4:F4"/>
    <mergeCell ref="I4:J4"/>
    <mergeCell ref="M4:N4"/>
  </mergeCells>
  <conditionalFormatting sqref="G5:G9">
    <cfRule type="cellIs" dxfId="14" priority="11" operator="notBetween">
      <formula>-1.65</formula>
      <formula>1.65</formula>
    </cfRule>
    <cfRule type="expression" dxfId="13" priority="16">
      <formula>"&gt;1.65"</formula>
    </cfRule>
  </conditionalFormatting>
  <conditionalFormatting sqref="G8">
    <cfRule type="cellIs" dxfId="12" priority="12" operator="notBetween">
      <formula>-1.65</formula>
      <formula>1.65</formula>
    </cfRule>
    <cfRule type="cellIs" dxfId="11" priority="13" operator="lessThan">
      <formula>-1.65</formula>
    </cfRule>
    <cfRule type="cellIs" dxfId="10" priority="15" operator="greaterThan">
      <formula>"1,65"</formula>
    </cfRule>
  </conditionalFormatting>
  <conditionalFormatting sqref="K5:K9">
    <cfRule type="cellIs" dxfId="9" priority="6" operator="notBetween">
      <formula>-1.65</formula>
      <formula>1.65</formula>
    </cfRule>
    <cfRule type="expression" dxfId="8" priority="10">
      <formula>"&gt;1.65"</formula>
    </cfRule>
  </conditionalFormatting>
  <conditionalFormatting sqref="K8">
    <cfRule type="cellIs" dxfId="7" priority="7" operator="notBetween">
      <formula>-1.65</formula>
      <formula>1.65</formula>
    </cfRule>
    <cfRule type="cellIs" dxfId="6" priority="8" operator="lessThan">
      <formula>-1.65</formula>
    </cfRule>
    <cfRule type="cellIs" dxfId="5" priority="9" operator="greaterThan">
      <formula>"1,65"</formula>
    </cfRule>
  </conditionalFormatting>
  <conditionalFormatting sqref="O5:O9">
    <cfRule type="cellIs" dxfId="4" priority="1" operator="notBetween">
      <formula>-1.65</formula>
      <formula>1.65</formula>
    </cfRule>
    <cfRule type="expression" dxfId="3" priority="5">
      <formula>"&gt;1.65"</formula>
    </cfRule>
  </conditionalFormatting>
  <conditionalFormatting sqref="O8">
    <cfRule type="cellIs" dxfId="2" priority="2" operator="notBetween">
      <formula>-1.65</formula>
      <formula>1.65</formula>
    </cfRule>
    <cfRule type="cellIs" dxfId="1" priority="3" operator="lessThan">
      <formula>-1.65</formula>
    </cfRule>
    <cfRule type="cellIs" dxfId="0" priority="4" operator="greaterThan">
      <formula>"1,65"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BFI-Fr</vt:lpstr>
      <vt:lpstr>IRI-Fr</vt:lpstr>
      <vt:lpstr>cotation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dcterms:created xsi:type="dcterms:W3CDTF">2018-06-23T15:37:04Z</dcterms:created>
  <dcterms:modified xsi:type="dcterms:W3CDTF">2018-10-04T15:03:01Z</dcterms:modified>
</cp:coreProperties>
</file>